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60" yWindow="500" windowWidth="26620" windowHeight="1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<sst xmlns="http://schemas.openxmlformats.org/spreadsheetml/2006/main" count="80" uniqueCount="68">
  <si>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Income</t>
  </si>
  <si>
    <t>A. Earned Income</t>
  </si>
  <si>
    <t>(Please itemise)</t>
  </si>
  <si>
    <t>Subtotal A</t>
  </si>
  <si>
    <t>$</t>
  </si>
  <si>
    <t>Expenditure</t>
  </si>
  <si>
    <t>B. Other Grant Income</t>
  </si>
  <si>
    <t>Subtotal B</t>
  </si>
  <si>
    <t>Subtotal H</t>
  </si>
  <si>
    <t>D. Sponsorships, fundraising &amp; donations</t>
  </si>
  <si>
    <t>Subtotal I</t>
  </si>
  <si>
    <t>TOTAL EXPENSES</t>
  </si>
  <si>
    <t># Australia Council</t>
  </si>
  <si>
    <t>C. Your Own Contribution</t>
  </si>
  <si>
    <t>In-Kind</t>
  </si>
  <si>
    <t>E. AQ Grant (this application)</t>
  </si>
  <si>
    <t>TOTAL INCOME</t>
  </si>
  <si>
    <t>F. Salaries, Fees &amp; Allowances</t>
  </si>
  <si>
    <t>Subtotal F</t>
  </si>
  <si>
    <t>(Breakdown provided in 3.1)</t>
  </si>
  <si>
    <t>Subtotal G</t>
  </si>
  <si>
    <t>H. Promotion, documentation &amp; marketing costs (please itemise)</t>
  </si>
  <si>
    <t>I. Administration Costs</t>
  </si>
  <si>
    <t>Total of AQ Grant breakdown</t>
  </si>
  <si>
    <t>Profit / Loss</t>
  </si>
  <si>
    <t>AQ grant Breakdown</t>
  </si>
  <si>
    <t>Salaries &amp; Fees</t>
  </si>
  <si>
    <t>Name</t>
  </si>
  <si>
    <t>Role</t>
  </si>
  <si>
    <t>Hourly Rate</t>
  </si>
  <si>
    <t>Total</t>
  </si>
  <si>
    <t>TOTAL</t>
  </si>
  <si>
    <t>Other Grant Income</t>
  </si>
  <si>
    <t>Funding Body</t>
  </si>
  <si>
    <t>Funding Program</t>
  </si>
  <si>
    <t>Amount Requested</t>
  </si>
  <si>
    <t>AQ Requested</t>
  </si>
  <si>
    <t>Subtotal C</t>
  </si>
  <si>
    <t>Subtotal D</t>
  </si>
  <si>
    <t>Subtotal E</t>
  </si>
  <si>
    <t>G. Production / program and direct costs</t>
  </si>
  <si>
    <t>CD Sales</t>
  </si>
  <si>
    <t>Performance Income</t>
  </si>
  <si>
    <t>Artist</t>
  </si>
  <si>
    <t>Management</t>
  </si>
  <si>
    <t>Agent</t>
  </si>
  <si>
    <t>Publicity</t>
  </si>
  <si>
    <t>Van Hire &amp; Fuel</t>
  </si>
  <si>
    <t>Lap Top</t>
  </si>
  <si>
    <t>Mobile Internet Connection</t>
  </si>
  <si>
    <t>Accomodation</t>
  </si>
  <si>
    <t>Website</t>
  </si>
  <si>
    <t>Advertising</t>
  </si>
  <si>
    <t>Posters &amp; Distribution</t>
  </si>
  <si>
    <t>None  - seeking CMTP support for future shows</t>
  </si>
  <si>
    <t>PA Hire</t>
  </si>
  <si>
    <t>Photos</t>
  </si>
  <si>
    <t>Artist Per Diems (2 x  50 x 40days)</t>
  </si>
  <si>
    <t>Performance Wages</t>
  </si>
  <si>
    <t>Engineer Costs (4 shows)</t>
  </si>
  <si>
    <t>Cash Contribution</t>
  </si>
  <si>
    <t>Video Camera Hire</t>
  </si>
  <si>
    <t>sponsor 1</t>
  </si>
  <si>
    <t>artist 1($200 per show)</t>
  </si>
  <si>
    <t>artist 2 ($200 per show)</t>
  </si>
  <si>
    <t>manager 1</t>
  </si>
  <si>
    <t>manager 2</t>
  </si>
  <si>
    <t>publicist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</si>
</sst>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72" fontId="0" fillId="32" borderId="0" xfId="0" applyNumberFormat="1" applyFill="1" applyAlignment="1">
      <alignment/>
    </xf>
    <xf numFmtId="172" fontId="0" fillId="32" borderId="10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172" fontId="3" fillId="32" borderId="0" xfId="0" applyNumberFormat="1" applyFont="1" applyFill="1" applyBorder="1" applyAlignment="1">
      <alignment horizontal="right" vertical="top" wrapText="1"/>
    </xf>
    <xf numFmtId="172" fontId="0" fillId="32" borderId="0" xfId="0" applyNumberFormat="1" applyFont="1" applyFill="1" applyBorder="1" applyAlignment="1">
      <alignment vertical="top" wrapText="1"/>
    </xf>
    <xf numFmtId="172" fontId="0" fillId="32" borderId="10" xfId="0" applyNumberForma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172" fontId="0" fillId="33" borderId="10" xfId="0" applyNumberFormat="1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172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173" fontId="0" fillId="32" borderId="0" xfId="0" applyNumberFormat="1" applyFill="1" applyAlignment="1">
      <alignment/>
    </xf>
    <xf numFmtId="173" fontId="0" fillId="32" borderId="10" xfId="0" applyNumberFormat="1" applyFont="1" applyFill="1" applyBorder="1" applyAlignment="1">
      <alignment vertical="top" wrapText="1"/>
    </xf>
    <xf numFmtId="173" fontId="3" fillId="32" borderId="10" xfId="0" applyNumberFormat="1" applyFont="1" applyFill="1" applyBorder="1" applyAlignment="1">
      <alignment vertical="top" wrapText="1"/>
    </xf>
    <xf numFmtId="173" fontId="2" fillId="0" borderId="10" xfId="0" applyNumberFormat="1" applyFont="1" applyBorder="1" applyAlignment="1">
      <alignment/>
    </xf>
    <xf numFmtId="173" fontId="0" fillId="32" borderId="1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0" xfId="0" applyNumberFormat="1" applyFont="1" applyFill="1" applyBorder="1" applyAlignment="1">
      <alignment vertical="top" wrapText="1"/>
    </xf>
    <xf numFmtId="173" fontId="0" fillId="32" borderId="0" xfId="0" applyNumberFormat="1" applyFont="1" applyFill="1" applyBorder="1" applyAlignment="1">
      <alignment vertical="top" wrapText="1"/>
    </xf>
    <xf numFmtId="173" fontId="1" fillId="32" borderId="10" xfId="0" applyNumberFormat="1" applyFont="1" applyFill="1" applyBorder="1" applyAlignment="1">
      <alignment horizontal="center" vertical="top" wrapText="1"/>
    </xf>
    <xf numFmtId="173" fontId="1" fillId="32" borderId="10" xfId="0" applyNumberFormat="1" applyFont="1" applyFill="1" applyBorder="1" applyAlignment="1">
      <alignment vertical="top" wrapText="1"/>
    </xf>
    <xf numFmtId="173" fontId="2" fillId="32" borderId="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173" fontId="2" fillId="33" borderId="10" xfId="0" applyNumberFormat="1" applyFont="1" applyFill="1" applyBorder="1" applyAlignment="1">
      <alignment wrapText="1"/>
    </xf>
    <xf numFmtId="173" fontId="2" fillId="0" borderId="0" xfId="0" applyNumberFormat="1" applyFont="1" applyAlignment="1">
      <alignment/>
    </xf>
    <xf numFmtId="172" fontId="0" fillId="32" borderId="10" xfId="0" applyNumberFormat="1" applyFont="1" applyFill="1" applyBorder="1" applyAlignment="1">
      <alignment vertical="top" wrapText="1"/>
    </xf>
    <xf numFmtId="172" fontId="3" fillId="32" borderId="0" xfId="0" applyNumberFormat="1" applyFont="1" applyFill="1" applyBorder="1" applyAlignment="1">
      <alignment horizontal="right" vertical="top" wrapText="1"/>
    </xf>
    <xf numFmtId="173" fontId="5" fillId="33" borderId="11" xfId="0" applyNumberFormat="1" applyFont="1" applyFill="1" applyBorder="1" applyAlignment="1">
      <alignment horizontal="center" vertical="top" wrapText="1"/>
    </xf>
    <xf numFmtId="173" fontId="5" fillId="33" borderId="12" xfId="0" applyNumberFormat="1" applyFont="1" applyFill="1" applyBorder="1" applyAlignment="1">
      <alignment horizontal="center" vertical="top" wrapText="1"/>
    </xf>
    <xf numFmtId="172" fontId="1" fillId="32" borderId="10" xfId="0" applyNumberFormat="1" applyFont="1" applyFill="1" applyBorder="1" applyAlignment="1">
      <alignment vertical="top" wrapText="1"/>
    </xf>
    <xf numFmtId="172" fontId="5" fillId="33" borderId="10" xfId="0" applyNumberFormat="1" applyFont="1" applyFill="1" applyBorder="1" applyAlignment="1">
      <alignment horizontal="left" vertical="top" wrapText="1" indent="8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20" zoomScaleNormal="120" zoomScalePageLayoutView="0" workbookViewId="0" topLeftCell="A1">
      <selection activeCell="B4" sqref="B4"/>
    </sheetView>
  </sheetViews>
  <sheetFormatPr defaultColWidth="8.8515625" defaultRowHeight="12.75"/>
  <cols>
    <col min="1" max="2" width="3.421875" style="1" customWidth="1"/>
    <col min="3" max="3" width="33.8515625" style="5" customWidth="1"/>
    <col min="4" max="4" width="13.421875" style="25" customWidth="1"/>
    <col min="5" max="5" width="4.00390625" style="2" customWidth="1"/>
    <col min="6" max="6" width="28.00390625" style="5" customWidth="1"/>
    <col min="7" max="7" width="13.421875" style="25" customWidth="1"/>
    <col min="8" max="8" width="3.8515625" style="2" customWidth="1"/>
    <col min="9" max="9" width="18.140625" style="25" customWidth="1"/>
    <col min="10" max="10" width="3.7109375" style="2" customWidth="1"/>
    <col min="11" max="11" width="34.421875" style="2" customWidth="1"/>
    <col min="12" max="12" width="13.8515625" style="0" customWidth="1"/>
    <col min="13" max="13" width="12.28125" style="0" customWidth="1"/>
    <col min="14" max="14" width="12.7109375" style="25" customWidth="1"/>
    <col min="15" max="15" width="14.8515625" style="0" customWidth="1"/>
  </cols>
  <sheetData>
    <row r="1" spans="1:14" s="2" customFormat="1" ht="12.75">
      <c r="A1" s="1"/>
      <c r="B1" s="1"/>
      <c r="C1" s="3"/>
      <c r="D1" s="20"/>
      <c r="F1" s="3"/>
      <c r="G1" s="20"/>
      <c r="I1" s="20"/>
      <c r="N1" s="20"/>
    </row>
    <row r="2" spans="1:15" s="11" customFormat="1" ht="17.25" customHeight="1">
      <c r="A2" s="9"/>
      <c r="B2" s="9"/>
      <c r="C2" s="41" t="s">
        <v>0</v>
      </c>
      <c r="D2" s="41"/>
      <c r="E2" s="10"/>
      <c r="F2" s="41" t="s">
        <v>5</v>
      </c>
      <c r="G2" s="41"/>
      <c r="H2" s="10"/>
      <c r="I2" s="38" t="s">
        <v>25</v>
      </c>
      <c r="J2" s="10"/>
      <c r="K2" s="13" t="s">
        <v>26</v>
      </c>
      <c r="L2" s="16"/>
      <c r="M2" s="17"/>
      <c r="N2" s="31"/>
      <c r="O2" s="31"/>
    </row>
    <row r="3" spans="1:15" s="11" customFormat="1" ht="13.5" customHeight="1">
      <c r="A3" s="9"/>
      <c r="B3" s="9"/>
      <c r="C3" s="41"/>
      <c r="D3" s="41"/>
      <c r="E3" s="10"/>
      <c r="F3" s="41"/>
      <c r="G3" s="41"/>
      <c r="H3" s="10"/>
      <c r="I3" s="39"/>
      <c r="J3" s="10"/>
      <c r="K3" s="13" t="s">
        <v>27</v>
      </c>
      <c r="L3" s="13" t="s">
        <v>28</v>
      </c>
      <c r="M3" s="18" t="s">
        <v>29</v>
      </c>
      <c r="N3" s="32" t="s">
        <v>30</v>
      </c>
      <c r="O3" s="32" t="s">
        <v>36</v>
      </c>
    </row>
    <row r="4" spans="3:15" ht="12.75" customHeight="1">
      <c r="C4" s="40" t="s">
        <v>1</v>
      </c>
      <c r="D4" s="40"/>
      <c r="F4" s="40" t="s">
        <v>17</v>
      </c>
      <c r="G4" s="40"/>
      <c r="I4" s="28" t="s">
        <v>4</v>
      </c>
      <c r="K4" s="8" t="s">
        <v>63</v>
      </c>
      <c r="L4" s="8" t="s">
        <v>43</v>
      </c>
      <c r="M4" s="14"/>
      <c r="N4" s="24">
        <f>30*200</f>
        <v>6000</v>
      </c>
      <c r="O4" s="24">
        <v>0</v>
      </c>
    </row>
    <row r="5" spans="3:15" ht="13.5" customHeight="1">
      <c r="C5" s="40" t="s">
        <v>2</v>
      </c>
      <c r="D5" s="40"/>
      <c r="F5" s="40" t="s">
        <v>19</v>
      </c>
      <c r="G5" s="40"/>
      <c r="I5" s="29"/>
      <c r="K5" s="8" t="s">
        <v>64</v>
      </c>
      <c r="L5" s="8" t="s">
        <v>43</v>
      </c>
      <c r="M5" s="14"/>
      <c r="N5" s="24">
        <f>30*200</f>
        <v>6000</v>
      </c>
      <c r="O5" s="24">
        <v>0</v>
      </c>
    </row>
    <row r="6" spans="3:15" ht="13.5">
      <c r="C6" s="4" t="s">
        <v>41</v>
      </c>
      <c r="D6" s="21">
        <v>5000</v>
      </c>
      <c r="F6" s="12"/>
      <c r="G6" s="26"/>
      <c r="I6" s="26"/>
      <c r="K6" s="8" t="s">
        <v>65</v>
      </c>
      <c r="L6" s="8" t="s">
        <v>44</v>
      </c>
      <c r="M6" s="14"/>
      <c r="N6" s="24">
        <v>2500</v>
      </c>
      <c r="O6" s="24">
        <v>0</v>
      </c>
    </row>
    <row r="7" spans="3:15" ht="13.5">
      <c r="C7" s="4" t="s">
        <v>42</v>
      </c>
      <c r="D7" s="21">
        <v>12000</v>
      </c>
      <c r="F7" s="12"/>
      <c r="G7" s="26"/>
      <c r="I7" s="26"/>
      <c r="K7" s="8" t="s">
        <v>66</v>
      </c>
      <c r="L7" s="8" t="s">
        <v>44</v>
      </c>
      <c r="M7" s="14"/>
      <c r="N7" s="24">
        <v>2500</v>
      </c>
      <c r="O7" s="24">
        <v>0</v>
      </c>
    </row>
    <row r="8" spans="3:15" ht="12.75">
      <c r="C8" s="4"/>
      <c r="D8" s="21"/>
      <c r="F8" s="12"/>
      <c r="G8" s="26"/>
      <c r="I8" s="26"/>
      <c r="K8" s="15" t="s">
        <v>67</v>
      </c>
      <c r="L8" s="15" t="s">
        <v>46</v>
      </c>
      <c r="M8" s="14"/>
      <c r="N8" s="24">
        <v>9500</v>
      </c>
      <c r="O8" s="24">
        <v>5000</v>
      </c>
    </row>
    <row r="9" spans="3:15" ht="12.75">
      <c r="C9" s="4"/>
      <c r="D9" s="21"/>
      <c r="F9" s="12"/>
      <c r="G9" s="26"/>
      <c r="I9" s="26"/>
      <c r="K9" s="15" t="s">
        <v>45</v>
      </c>
      <c r="L9" s="15" t="s">
        <v>45</v>
      </c>
      <c r="M9" s="14"/>
      <c r="N9" s="24">
        <f>D7/10</f>
        <v>1200</v>
      </c>
      <c r="O9" s="24">
        <v>0</v>
      </c>
    </row>
    <row r="10" spans="1:15" s="11" customFormat="1" ht="20.25" customHeight="1">
      <c r="A10" s="9"/>
      <c r="B10" s="9"/>
      <c r="C10" s="6" t="s">
        <v>3</v>
      </c>
      <c r="D10" s="22">
        <f>SUM(D6:D8)</f>
        <v>17000</v>
      </c>
      <c r="E10" s="10"/>
      <c r="F10" s="6" t="s">
        <v>18</v>
      </c>
      <c r="G10" s="22">
        <f>N12</f>
        <v>32500</v>
      </c>
      <c r="H10" s="10"/>
      <c r="I10" s="22">
        <f>O12</f>
        <v>7000</v>
      </c>
      <c r="J10" s="10"/>
      <c r="K10" s="15" t="s">
        <v>57</v>
      </c>
      <c r="L10" s="15"/>
      <c r="M10" s="14"/>
      <c r="N10" s="24">
        <f>2*50*40</f>
        <v>4000</v>
      </c>
      <c r="O10" s="24">
        <v>2000</v>
      </c>
    </row>
    <row r="11" spans="1:15" s="2" customFormat="1" ht="12.75">
      <c r="A11" s="1"/>
      <c r="B11" s="1"/>
      <c r="C11" s="3"/>
      <c r="D11" s="20"/>
      <c r="F11" s="3"/>
      <c r="G11" s="20"/>
      <c r="I11" s="20"/>
      <c r="K11" s="15" t="s">
        <v>59</v>
      </c>
      <c r="L11" s="15"/>
      <c r="M11" s="14"/>
      <c r="N11" s="24">
        <v>800</v>
      </c>
      <c r="O11" s="24">
        <v>0</v>
      </c>
    </row>
    <row r="12" spans="3:15" ht="12.75" customHeight="1">
      <c r="C12" s="40" t="s">
        <v>6</v>
      </c>
      <c r="D12" s="40"/>
      <c r="F12" s="40" t="s">
        <v>40</v>
      </c>
      <c r="G12" s="40"/>
      <c r="I12" s="29"/>
      <c r="K12" s="15" t="s">
        <v>31</v>
      </c>
      <c r="L12" s="15"/>
      <c r="M12" s="14"/>
      <c r="N12" s="33">
        <f>SUM(N4:N11)</f>
        <v>32500</v>
      </c>
      <c r="O12" s="33">
        <f>SUM(O4:O11)</f>
        <v>7000</v>
      </c>
    </row>
    <row r="13" spans="3:9" ht="13.5">
      <c r="C13" s="4" t="s">
        <v>12</v>
      </c>
      <c r="D13" s="21"/>
      <c r="F13" s="4" t="s">
        <v>2</v>
      </c>
      <c r="G13" s="21"/>
      <c r="I13" s="21"/>
    </row>
    <row r="14" spans="3:9" ht="27.75">
      <c r="C14" s="4" t="s">
        <v>54</v>
      </c>
      <c r="D14" s="21"/>
      <c r="F14" s="4" t="s">
        <v>47</v>
      </c>
      <c r="G14" s="21">
        <v>8000</v>
      </c>
      <c r="I14" s="21">
        <v>5000</v>
      </c>
    </row>
    <row r="15" spans="3:9" ht="13.5">
      <c r="C15" s="4"/>
      <c r="D15" s="21"/>
      <c r="F15" s="4" t="s">
        <v>48</v>
      </c>
      <c r="G15" s="21">
        <v>1200</v>
      </c>
      <c r="I15" s="21"/>
    </row>
    <row r="16" spans="3:14" ht="13.5">
      <c r="C16" s="4"/>
      <c r="D16" s="21"/>
      <c r="F16" s="4" t="s">
        <v>50</v>
      </c>
      <c r="G16" s="21">
        <v>4000</v>
      </c>
      <c r="I16" s="21">
        <v>2000</v>
      </c>
      <c r="K16" s="13" t="s">
        <v>32</v>
      </c>
      <c r="L16" s="16"/>
      <c r="M16" s="17"/>
      <c r="N16" s="31"/>
    </row>
    <row r="17" spans="1:14" s="11" customFormat="1" ht="40.5" customHeight="1">
      <c r="A17" s="9"/>
      <c r="B17" s="9"/>
      <c r="C17" s="6" t="s">
        <v>7</v>
      </c>
      <c r="D17" s="22">
        <f>N26</f>
        <v>0</v>
      </c>
      <c r="E17" s="10"/>
      <c r="F17" s="6" t="s">
        <v>20</v>
      </c>
      <c r="G17" s="22">
        <f>SUM(G13:G16)</f>
        <v>13200</v>
      </c>
      <c r="H17" s="10"/>
      <c r="I17" s="22">
        <f>SUM(I13:I16)</f>
        <v>7000</v>
      </c>
      <c r="J17" s="10"/>
      <c r="K17" s="13" t="s">
        <v>33</v>
      </c>
      <c r="L17" s="19" t="s">
        <v>34</v>
      </c>
      <c r="M17" s="18"/>
      <c r="N17" s="34" t="s">
        <v>35</v>
      </c>
    </row>
    <row r="18" spans="1:14" s="2" customFormat="1" ht="12.75">
      <c r="A18" s="1"/>
      <c r="B18" s="1"/>
      <c r="C18" s="3"/>
      <c r="D18" s="20"/>
      <c r="F18" s="3"/>
      <c r="G18" s="20"/>
      <c r="I18" s="20"/>
      <c r="K18" s="8"/>
      <c r="L18" s="8"/>
      <c r="M18" s="14"/>
      <c r="N18" s="24">
        <v>0</v>
      </c>
    </row>
    <row r="19" spans="3:14" ht="12.75" customHeight="1">
      <c r="C19" s="40" t="s">
        <v>13</v>
      </c>
      <c r="D19" s="40"/>
      <c r="F19" s="40" t="s">
        <v>21</v>
      </c>
      <c r="G19" s="40"/>
      <c r="I19" s="29"/>
      <c r="K19" s="8"/>
      <c r="L19" s="8"/>
      <c r="M19" s="14"/>
      <c r="N19" s="24">
        <v>0</v>
      </c>
    </row>
    <row r="20" spans="3:14" ht="13.5" customHeight="1">
      <c r="C20" s="40" t="s">
        <v>2</v>
      </c>
      <c r="D20" s="40"/>
      <c r="F20" s="40" t="s">
        <v>2</v>
      </c>
      <c r="G20" s="40"/>
      <c r="I20" s="29"/>
      <c r="K20" s="8"/>
      <c r="L20" s="8"/>
      <c r="M20" s="14"/>
      <c r="N20" s="24">
        <v>0</v>
      </c>
    </row>
    <row r="21" spans="3:14" ht="13.5">
      <c r="C21" s="4" t="s">
        <v>60</v>
      </c>
      <c r="D21" s="21">
        <v>50</v>
      </c>
      <c r="F21" s="4" t="s">
        <v>51</v>
      </c>
      <c r="G21" s="21">
        <v>750</v>
      </c>
      <c r="I21" s="21"/>
      <c r="K21" s="8"/>
      <c r="L21" s="8"/>
      <c r="M21" s="14"/>
      <c r="N21" s="24">
        <v>0</v>
      </c>
    </row>
    <row r="22" spans="3:14" ht="13.5">
      <c r="C22" s="4"/>
      <c r="D22" s="21"/>
      <c r="F22" s="4" t="s">
        <v>52</v>
      </c>
      <c r="G22" s="21">
        <v>5000</v>
      </c>
      <c r="I22" s="21">
        <v>3000</v>
      </c>
      <c r="K22" s="15"/>
      <c r="L22" s="15"/>
      <c r="M22" s="14"/>
      <c r="N22" s="24">
        <v>0</v>
      </c>
    </row>
    <row r="23" spans="3:14" ht="13.5">
      <c r="C23" s="4" t="s">
        <v>14</v>
      </c>
      <c r="D23" s="21"/>
      <c r="F23" s="4" t="s">
        <v>53</v>
      </c>
      <c r="G23" s="21">
        <v>2000</v>
      </c>
      <c r="I23" s="21">
        <v>1000</v>
      </c>
      <c r="K23" s="15"/>
      <c r="L23" s="15"/>
      <c r="M23" s="14"/>
      <c r="N23" s="24">
        <v>0</v>
      </c>
    </row>
    <row r="24" spans="3:14" ht="13.5">
      <c r="C24" s="4" t="s">
        <v>58</v>
      </c>
      <c r="D24" s="21">
        <v>12000</v>
      </c>
      <c r="F24" s="4" t="s">
        <v>56</v>
      </c>
      <c r="G24" s="21">
        <v>600</v>
      </c>
      <c r="I24" s="21"/>
      <c r="K24" s="15"/>
      <c r="L24" s="15"/>
      <c r="M24" s="14"/>
      <c r="N24" s="24">
        <v>0</v>
      </c>
    </row>
    <row r="25" spans="3:14" ht="13.5">
      <c r="C25" s="4"/>
      <c r="D25" s="21"/>
      <c r="F25" s="4" t="s">
        <v>61</v>
      </c>
      <c r="G25" s="21">
        <v>3000</v>
      </c>
      <c r="I25" s="21"/>
      <c r="K25" s="15"/>
      <c r="L25" s="15"/>
      <c r="M25" s="14"/>
      <c r="N25" s="24">
        <v>0</v>
      </c>
    </row>
    <row r="26" spans="1:14" s="11" customFormat="1" ht="21" customHeight="1">
      <c r="A26" s="9"/>
      <c r="B26" s="9"/>
      <c r="C26" s="6" t="s">
        <v>37</v>
      </c>
      <c r="D26" s="22">
        <f>SUM(D21:D25)</f>
        <v>12050</v>
      </c>
      <c r="E26" s="10"/>
      <c r="F26" s="6" t="s">
        <v>8</v>
      </c>
      <c r="G26" s="22">
        <f>SUM(G21:G25)</f>
        <v>11350</v>
      </c>
      <c r="H26" s="10"/>
      <c r="I26" s="22">
        <f>SUM(I21:I25)</f>
        <v>4000</v>
      </c>
      <c r="J26" s="10"/>
      <c r="K26" s="15" t="s">
        <v>31</v>
      </c>
      <c r="L26" s="15"/>
      <c r="M26" s="14"/>
      <c r="N26" s="33">
        <f>SUM(N18:N25)</f>
        <v>0</v>
      </c>
    </row>
    <row r="27" spans="1:14" s="2" customFormat="1" ht="12.75">
      <c r="A27" s="1"/>
      <c r="B27" s="1"/>
      <c r="C27" s="3"/>
      <c r="D27" s="20"/>
      <c r="F27" s="3"/>
      <c r="G27" s="20"/>
      <c r="I27" s="20"/>
      <c r="N27" s="20"/>
    </row>
    <row r="28" spans="3:9" ht="12.75" customHeight="1">
      <c r="C28" s="40" t="s">
        <v>9</v>
      </c>
      <c r="D28" s="40"/>
      <c r="F28" s="40" t="s">
        <v>22</v>
      </c>
      <c r="G28" s="40"/>
      <c r="I28" s="29"/>
    </row>
    <row r="29" spans="3:9" ht="13.5" customHeight="1">
      <c r="C29" s="40" t="s">
        <v>2</v>
      </c>
      <c r="D29" s="40"/>
      <c r="F29" s="40" t="s">
        <v>2</v>
      </c>
      <c r="G29" s="40"/>
      <c r="I29" s="29"/>
    </row>
    <row r="30" spans="3:9" ht="13.5">
      <c r="C30" s="36" t="s">
        <v>62</v>
      </c>
      <c r="D30" s="21">
        <v>5000</v>
      </c>
      <c r="F30" s="4" t="s">
        <v>49</v>
      </c>
      <c r="G30" s="21">
        <v>500</v>
      </c>
      <c r="I30" s="21"/>
    </row>
    <row r="31" spans="3:9" ht="13.5">
      <c r="C31" s="36" t="s">
        <v>44</v>
      </c>
      <c r="D31" s="21">
        <v>5000</v>
      </c>
      <c r="F31" s="4" t="s">
        <v>55</v>
      </c>
      <c r="G31" s="21">
        <v>3000</v>
      </c>
      <c r="I31" s="21"/>
    </row>
    <row r="32" spans="3:9" ht="13.5">
      <c r="C32" s="4" t="s">
        <v>14</v>
      </c>
      <c r="D32" s="21"/>
      <c r="F32" s="4"/>
      <c r="G32" s="21"/>
      <c r="I32" s="21"/>
    </row>
    <row r="33" spans="3:9" ht="13.5">
      <c r="C33" s="36" t="s">
        <v>46</v>
      </c>
      <c r="D33" s="21">
        <v>3500</v>
      </c>
      <c r="F33" s="4"/>
      <c r="G33" s="21"/>
      <c r="I33" s="21"/>
    </row>
    <row r="34" spans="3:9" ht="12.75">
      <c r="C34" s="4"/>
      <c r="D34" s="21"/>
      <c r="F34" s="4"/>
      <c r="G34" s="21"/>
      <c r="I34" s="21"/>
    </row>
    <row r="35" spans="1:14" s="11" customFormat="1" ht="18.75" customHeight="1">
      <c r="A35" s="9"/>
      <c r="B35" s="9"/>
      <c r="C35" s="6" t="s">
        <v>38</v>
      </c>
      <c r="D35" s="22">
        <f>SUM(D30:D34)</f>
        <v>13500</v>
      </c>
      <c r="E35" s="10"/>
      <c r="F35" s="6" t="s">
        <v>10</v>
      </c>
      <c r="G35" s="22">
        <f>SUM(G30:G34)</f>
        <v>3500</v>
      </c>
      <c r="H35" s="10"/>
      <c r="I35" s="22">
        <f>SUM(I30:I34)</f>
        <v>0</v>
      </c>
      <c r="J35" s="10"/>
      <c r="K35" s="10"/>
      <c r="N35" s="35"/>
    </row>
    <row r="36" spans="1:14" s="2" customFormat="1" ht="12.75">
      <c r="A36" s="1"/>
      <c r="B36" s="1"/>
      <c r="C36" s="3"/>
      <c r="D36" s="20"/>
      <c r="F36" s="3"/>
      <c r="G36" s="20"/>
      <c r="I36" s="20"/>
      <c r="N36" s="20"/>
    </row>
    <row r="37" spans="3:9" ht="15.75" customHeight="1">
      <c r="C37" s="4" t="s">
        <v>15</v>
      </c>
      <c r="D37" s="21">
        <f>I38</f>
        <v>18000</v>
      </c>
      <c r="F37" s="7"/>
      <c r="G37" s="27"/>
      <c r="I37" s="27"/>
    </row>
    <row r="38" spans="1:14" s="11" customFormat="1" ht="19.5" customHeight="1">
      <c r="A38" s="9"/>
      <c r="B38" s="9"/>
      <c r="C38" s="6" t="s">
        <v>39</v>
      </c>
      <c r="D38" s="22">
        <f>SUM(D37)</f>
        <v>18000</v>
      </c>
      <c r="E38" s="10"/>
      <c r="F38" s="37" t="s">
        <v>23</v>
      </c>
      <c r="G38" s="37"/>
      <c r="H38" s="10"/>
      <c r="I38" s="22">
        <f>SUM(I10+I17+I26+I35)</f>
        <v>18000</v>
      </c>
      <c r="J38" s="10"/>
      <c r="K38" s="10"/>
      <c r="N38" s="35"/>
    </row>
    <row r="39" spans="1:14" s="2" customFormat="1" ht="12.75">
      <c r="A39" s="1"/>
      <c r="B39" s="1"/>
      <c r="C39" s="3"/>
      <c r="D39" s="20"/>
      <c r="F39" s="3"/>
      <c r="G39" s="20"/>
      <c r="I39" s="20"/>
      <c r="N39" s="20"/>
    </row>
    <row r="40" spans="1:14" s="11" customFormat="1" ht="12.75">
      <c r="A40" s="9"/>
      <c r="B40" s="9"/>
      <c r="C40" s="13" t="s">
        <v>16</v>
      </c>
      <c r="D40" s="23">
        <f>D10+D17+D26+D35+D38</f>
        <v>60550</v>
      </c>
      <c r="E40" s="10"/>
      <c r="F40" s="13" t="s">
        <v>11</v>
      </c>
      <c r="G40" s="23">
        <f>G10+G17+G26+G35</f>
        <v>60550</v>
      </c>
      <c r="H40" s="10"/>
      <c r="I40" s="30"/>
      <c r="J40" s="10"/>
      <c r="K40" s="10"/>
      <c r="N40" s="35"/>
    </row>
    <row r="41" spans="1:14" s="2" customFormat="1" ht="12.75">
      <c r="A41" s="1"/>
      <c r="B41" s="1"/>
      <c r="C41" s="3"/>
      <c r="D41" s="20"/>
      <c r="F41" s="3"/>
      <c r="G41" s="20"/>
      <c r="I41" s="20"/>
      <c r="N41" s="20"/>
    </row>
    <row r="42" spans="1:14" s="2" customFormat="1" ht="12.75">
      <c r="A42" s="1"/>
      <c r="B42" s="1"/>
      <c r="C42" s="8" t="s">
        <v>24</v>
      </c>
      <c r="D42" s="24">
        <f>D40-G40</f>
        <v>0</v>
      </c>
      <c r="F42" s="3"/>
      <c r="G42" s="20"/>
      <c r="I42" s="20"/>
      <c r="N42" s="20"/>
    </row>
    <row r="43" spans="1:14" s="2" customFormat="1" ht="12.75">
      <c r="A43" s="1"/>
      <c r="B43" s="1"/>
      <c r="C43" s="3"/>
      <c r="D43" s="20"/>
      <c r="F43" s="3"/>
      <c r="G43" s="20"/>
      <c r="I43" s="20"/>
      <c r="N43" s="20"/>
    </row>
    <row r="44" spans="1:14" s="2" customFormat="1" ht="12.75">
      <c r="A44" s="1"/>
      <c r="B44" s="1"/>
      <c r="C44" s="3"/>
      <c r="D44" s="20"/>
      <c r="F44" s="3"/>
      <c r="G44" s="20"/>
      <c r="I44" s="20"/>
      <c r="N44" s="20"/>
    </row>
    <row r="45" spans="1:14" s="2" customFormat="1" ht="12.75">
      <c r="A45" s="1"/>
      <c r="B45" s="1"/>
      <c r="C45" s="3"/>
      <c r="D45" s="20"/>
      <c r="F45" s="3"/>
      <c r="G45" s="20"/>
      <c r="I45" s="20"/>
      <c r="N45" s="20"/>
    </row>
    <row r="46" spans="1:14" s="2" customFormat="1" ht="12.75">
      <c r="A46" s="1"/>
      <c r="B46" s="1"/>
      <c r="C46" s="3"/>
      <c r="D46" s="20"/>
      <c r="F46" s="3"/>
      <c r="G46" s="20"/>
      <c r="I46" s="20"/>
      <c r="N46" s="20"/>
    </row>
    <row r="47" spans="1:14" s="2" customFormat="1" ht="12.75">
      <c r="A47" s="1"/>
      <c r="B47" s="1"/>
      <c r="C47" s="3"/>
      <c r="D47" s="20"/>
      <c r="F47" s="3"/>
      <c r="G47" s="20"/>
      <c r="I47" s="20"/>
      <c r="N47" s="20"/>
    </row>
    <row r="48" spans="1:14" s="2" customFormat="1" ht="12.75">
      <c r="A48" s="1"/>
      <c r="B48" s="1"/>
      <c r="C48" s="3"/>
      <c r="D48" s="20"/>
      <c r="F48" s="3"/>
      <c r="G48" s="20"/>
      <c r="I48" s="20"/>
      <c r="N48" s="20"/>
    </row>
    <row r="49" spans="3:9" ht="12.75">
      <c r="C49" s="3"/>
      <c r="D49" s="20"/>
      <c r="F49" s="3"/>
      <c r="G49" s="20"/>
      <c r="I49" s="20"/>
    </row>
    <row r="50" spans="3:9" ht="12.75">
      <c r="C50" s="3"/>
      <c r="D50" s="20"/>
      <c r="F50" s="3"/>
      <c r="G50" s="20"/>
      <c r="I50" s="20"/>
    </row>
    <row r="51" spans="3:9" ht="12.75">
      <c r="C51" s="3"/>
      <c r="D51" s="20"/>
      <c r="F51" s="3"/>
      <c r="G51" s="20"/>
      <c r="I51" s="20"/>
    </row>
  </sheetData>
  <sheetProtection/>
  <mergeCells count="18">
    <mergeCell ref="F29:G29"/>
    <mergeCell ref="C2:D3"/>
    <mergeCell ref="C4:D4"/>
    <mergeCell ref="C5:D5"/>
    <mergeCell ref="F12:G12"/>
    <mergeCell ref="F19:G19"/>
    <mergeCell ref="F20:G20"/>
    <mergeCell ref="F28:G28"/>
    <mergeCell ref="F38:G38"/>
    <mergeCell ref="I2:I3"/>
    <mergeCell ref="C12:D12"/>
    <mergeCell ref="C19:D19"/>
    <mergeCell ref="C20:D20"/>
    <mergeCell ref="C28:D28"/>
    <mergeCell ref="C29:D29"/>
    <mergeCell ref="F2:G3"/>
    <mergeCell ref="F4:G4"/>
    <mergeCell ref="F5:G5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 McKenna</dc:creator>
  <cp:keywords/>
  <dc:description>Created by Ant McKenna ant@antmckenna.com.au
Can be shared at no cost.
Feel free to update / add or remove items</dc:description>
  <cp:lastModifiedBy>Ant McKenna</cp:lastModifiedBy>
  <dcterms:created xsi:type="dcterms:W3CDTF">2007-03-25T21:43:10Z</dcterms:created>
  <dcterms:modified xsi:type="dcterms:W3CDTF">2022-01-13T01:35:34Z</dcterms:modified>
  <cp:category/>
  <cp:version/>
  <cp:contentType/>
  <cp:contentStatus/>
</cp:coreProperties>
</file>